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Feuil1" sheetId="3" r:id="rId1"/>
    <sheet name="Graph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D5" i="2"/>
  <c r="E5" i="2"/>
  <c r="B5" i="2"/>
  <c r="AA44" i="3"/>
  <c r="S44" i="3"/>
  <c r="L44" i="3"/>
  <c r="E44" i="3"/>
  <c r="AA43" i="3"/>
  <c r="S43" i="3"/>
  <c r="L43" i="3"/>
  <c r="E43" i="3"/>
  <c r="AA42" i="3"/>
  <c r="S42" i="3"/>
  <c r="L42" i="3"/>
  <c r="E42" i="3"/>
  <c r="E39" i="3"/>
  <c r="L38" i="3"/>
  <c r="E38" i="3"/>
  <c r="L37" i="3"/>
  <c r="E37" i="3"/>
  <c r="L36" i="3"/>
  <c r="E36" i="3"/>
  <c r="S35" i="3"/>
  <c r="L35" i="3"/>
  <c r="E35" i="3"/>
  <c r="S34" i="3"/>
  <c r="L34" i="3"/>
  <c r="E34" i="3"/>
  <c r="S33" i="3"/>
  <c r="L33" i="3"/>
  <c r="E33" i="3"/>
  <c r="S32" i="3"/>
  <c r="L32" i="3"/>
  <c r="E32" i="3"/>
  <c r="S31" i="3"/>
  <c r="L31" i="3"/>
  <c r="E31" i="3"/>
  <c r="S30" i="3"/>
  <c r="L30" i="3"/>
  <c r="E30" i="3"/>
  <c r="S29" i="3"/>
  <c r="L29" i="3"/>
  <c r="E29" i="3"/>
  <c r="S28" i="3"/>
  <c r="L28" i="3"/>
  <c r="E28" i="3"/>
  <c r="S27" i="3"/>
  <c r="L27" i="3"/>
  <c r="E27" i="3"/>
  <c r="S26" i="3"/>
  <c r="L26" i="3"/>
  <c r="E26" i="3"/>
  <c r="S25" i="3"/>
  <c r="L25" i="3"/>
  <c r="E25" i="3"/>
  <c r="S24" i="3"/>
  <c r="L24" i="3"/>
  <c r="E24" i="3"/>
  <c r="S23" i="3"/>
  <c r="L23" i="3"/>
  <c r="E23" i="3"/>
  <c r="S22" i="3"/>
  <c r="L22" i="3"/>
  <c r="E22" i="3"/>
  <c r="S21" i="3"/>
  <c r="L21" i="3"/>
  <c r="E21" i="3"/>
  <c r="S20" i="3"/>
  <c r="L20" i="3"/>
  <c r="E20" i="3"/>
  <c r="Z19" i="3"/>
  <c r="S19" i="3"/>
  <c r="L19" i="3"/>
  <c r="E19" i="3"/>
  <c r="Z18" i="3"/>
  <c r="S18" i="3"/>
  <c r="L18" i="3"/>
  <c r="E18" i="3"/>
  <c r="Z17" i="3"/>
  <c r="S17" i="3"/>
  <c r="L17" i="3"/>
  <c r="E17" i="3"/>
  <c r="Z16" i="3"/>
  <c r="S16" i="3"/>
  <c r="L16" i="3"/>
  <c r="E16" i="3"/>
  <c r="Z15" i="3"/>
  <c r="S15" i="3"/>
  <c r="L15" i="3"/>
  <c r="E15" i="3"/>
  <c r="Z14" i="3"/>
  <c r="S14" i="3"/>
  <c r="L14" i="3"/>
  <c r="E14" i="3"/>
  <c r="Z13" i="3"/>
  <c r="S13" i="3"/>
  <c r="L13" i="3"/>
  <c r="E13" i="3"/>
  <c r="Z12" i="3"/>
  <c r="S12" i="3"/>
  <c r="L12" i="3"/>
  <c r="E12" i="3"/>
  <c r="Z11" i="3"/>
  <c r="S11" i="3"/>
  <c r="L11" i="3"/>
  <c r="E11" i="3"/>
  <c r="Z10" i="3"/>
  <c r="S10" i="3"/>
  <c r="L10" i="3"/>
  <c r="E10" i="3"/>
  <c r="Z9" i="3"/>
  <c r="S9" i="3"/>
  <c r="L9" i="3"/>
  <c r="E9" i="3"/>
  <c r="Z8" i="3"/>
  <c r="S8" i="3"/>
  <c r="L8" i="3"/>
  <c r="E8" i="3"/>
  <c r="Z7" i="3"/>
  <c r="S7" i="3"/>
  <c r="L7" i="3"/>
  <c r="E7" i="3"/>
  <c r="Z6" i="3"/>
  <c r="S6" i="3"/>
  <c r="L6" i="3"/>
  <c r="E6" i="3"/>
  <c r="Z5" i="3"/>
  <c r="S5" i="3"/>
  <c r="L5" i="3"/>
  <c r="E5" i="3"/>
  <c r="Z4" i="3"/>
  <c r="S4" i="3"/>
  <c r="L4" i="3"/>
  <c r="E4" i="3"/>
  <c r="Z3" i="3"/>
  <c r="S3" i="3"/>
  <c r="L3" i="3"/>
  <c r="E3" i="3"/>
</calcChain>
</file>

<file path=xl/sharedStrings.xml><?xml version="1.0" encoding="utf-8"?>
<sst xmlns="http://schemas.openxmlformats.org/spreadsheetml/2006/main" count="194" uniqueCount="33">
  <si>
    <t>Shg::RFP</t>
  </si>
  <si>
    <t>H2O Junction</t>
  </si>
  <si>
    <t>H2O membrane</t>
  </si>
  <si>
    <t>H2O Ratio</t>
  </si>
  <si>
    <t>Pros +</t>
  </si>
  <si>
    <t>yes</t>
  </si>
  <si>
    <t>Yes</t>
  </si>
  <si>
    <t>4D22 Junction</t>
  </si>
  <si>
    <t>4D22 membrane</t>
  </si>
  <si>
    <t>4D22 Ratio</t>
  </si>
  <si>
    <t>SA11 Junction</t>
  </si>
  <si>
    <t>SA11 membrane</t>
  </si>
  <si>
    <t>SA11 Ratio</t>
  </si>
  <si>
    <t>Cristaux Junction</t>
  </si>
  <si>
    <t>Cristaux  membrane</t>
  </si>
  <si>
    <t>Cristaux Ratio</t>
  </si>
  <si>
    <t>n</t>
  </si>
  <si>
    <t>weak</t>
  </si>
  <si>
    <t>medium</t>
  </si>
  <si>
    <t>1,6&lt;strong</t>
  </si>
  <si>
    <t>Strong</t>
  </si>
  <si>
    <t>S</t>
  </si>
  <si>
    <t>M</t>
  </si>
  <si>
    <t>W</t>
  </si>
  <si>
    <t>eau</t>
  </si>
  <si>
    <t>4d22</t>
  </si>
  <si>
    <t>cristaux</t>
  </si>
  <si>
    <t>forte</t>
  </si>
  <si>
    <t xml:space="preserve">intermediaire </t>
  </si>
  <si>
    <t>faible</t>
  </si>
  <si>
    <t>SA11</t>
  </si>
  <si>
    <t>&lt;1,4</t>
  </si>
  <si>
    <t>1,4&lt;medium&lt;1,6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</si>
</sst>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2" borderId="0" xfId="0" applyNumberFormat="1" applyFill="1"/>
    <xf numFmtId="2" fontId="2" fillId="2" borderId="0" xfId="0" applyNumberFormat="1" applyFont="1" applyFill="1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Graph!$A$2</c:f>
              <c:strCache>
                <c:ptCount val="1"/>
                <c:pt idx="0">
                  <c:v>forte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cat>
            <c:strRef>
              <c:f>Graph!$B$1:$E$1</c:f>
              <c:strCache>
                <c:ptCount val="4"/>
                <c:pt idx="0">
                  <c:v>eau</c:v>
                </c:pt>
                <c:pt idx="1">
                  <c:v>4d22</c:v>
                </c:pt>
                <c:pt idx="2">
                  <c:v>SA11</c:v>
                </c:pt>
                <c:pt idx="3">
                  <c:v>cristaux</c:v>
                </c:pt>
              </c:strCache>
            </c:strRef>
          </c:cat>
          <c:val>
            <c:numRef>
              <c:f>Graph!$B$2:$E$2</c:f>
              <c:numCache>
                <c:formatCode>General</c:formatCode>
                <c:ptCount val="4"/>
                <c:pt idx="0">
                  <c:v>70.270270270270274</c:v>
                </c:pt>
                <c:pt idx="1">
                  <c:v>83.333333333333343</c:v>
                </c:pt>
                <c:pt idx="2">
                  <c:v>57.575757575757578</c:v>
                </c:pt>
                <c:pt idx="3">
                  <c:v>76.470588235294116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0B-4E4E-B5B9-A58D9F5C1683}"/>
            </c:ext>
          </c:extLst>
        </c:ser>
        <c:ser>
          <c:idx val="1"/>
          <c:order val="1"/>
          <c:tx>
            <c:strRef>
              <c:f>Graph!$A$3</c:f>
              <c:strCache>
                <c:ptCount val="1"/>
                <c:pt idx="0">
                  <c:v>intermediaire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Graph!$B$1:$E$1</c:f>
              <c:strCache>
                <c:ptCount val="4"/>
                <c:pt idx="0">
                  <c:v>eau</c:v>
                </c:pt>
                <c:pt idx="1">
                  <c:v>4d22</c:v>
                </c:pt>
                <c:pt idx="2">
                  <c:v>SA11</c:v>
                </c:pt>
                <c:pt idx="3">
                  <c:v>cristaux</c:v>
                </c:pt>
              </c:strCache>
            </c:strRef>
          </c:cat>
          <c:val>
            <c:numRef>
              <c:f>Graph!$B$3:$E$3</c:f>
              <c:numCache>
                <c:formatCode>General</c:formatCode>
                <c:ptCount val="4"/>
                <c:pt idx="0">
                  <c:v>21.621621621621621</c:v>
                </c:pt>
                <c:pt idx="1">
                  <c:v>11.111111111111111</c:v>
                </c:pt>
                <c:pt idx="2">
                  <c:v>15.151515151515152</c:v>
                </c:pt>
                <c:pt idx="3">
                  <c:v>5.8823529411764701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0B-4E4E-B5B9-A58D9F5C1683}"/>
            </c:ext>
          </c:extLst>
        </c:ser>
        <c:ser>
          <c:idx val="2"/>
          <c:order val="2"/>
          <c:tx>
            <c:strRef>
              <c:f>Graph!$A$4</c:f>
              <c:strCache>
                <c:ptCount val="1"/>
                <c:pt idx="0">
                  <c:v>faible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Graph!$B$1:$E$1</c:f>
              <c:strCache>
                <c:ptCount val="4"/>
                <c:pt idx="0">
                  <c:v>eau</c:v>
                </c:pt>
                <c:pt idx="1">
                  <c:v>4d22</c:v>
                </c:pt>
                <c:pt idx="2">
                  <c:v>SA11</c:v>
                </c:pt>
                <c:pt idx="3">
                  <c:v>cristaux</c:v>
                </c:pt>
              </c:strCache>
            </c:strRef>
          </c:cat>
          <c:val>
            <c:numRef>
              <c:f>Graph!$B$4:$E$4</c:f>
              <c:numCache>
                <c:formatCode>0.00</c:formatCode>
                <c:ptCount val="4"/>
                <c:pt idx="0" formatCode="General">
                  <c:v>8.1081081081081088</c:v>
                </c:pt>
                <c:pt idx="1">
                  <c:v>5.5555555555555554</c:v>
                </c:pt>
                <c:pt idx="2" formatCode="General">
                  <c:v>27.27272727272727</c:v>
                </c:pt>
                <c:pt idx="3" formatCode="General">
                  <c:v>17.647058823529413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0B-4E4E-B5B9-A58D9F5C1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2080144"/>
        <c:axId val="212081808"/>
        <c:axId val="0"/>
      </c:bar3DChart>
      <c:catAx>
        <c:axId val="21208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81808"/>
        <c:crosses val="autoZero"/>
        <c:auto val="1"/>
        <c:lblAlgn val="ctr"/>
        <c:lblOffset val="100"/>
        <c:noMultiLvlLbl val="0"/>
      </c:catAx>
      <c:valAx>
        <c:axId val="21208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80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327660</xdr:colOff>
      <xdr:row>9</xdr:row>
      <xdr:rowOff>26670</xdr:rowOff>
    </xdr:from>
    <xdr:to>
      <xdr:col>9</xdr:col>
      <xdr:colOff>144780</xdr:colOff>
      <xdr:row>24</xdr:row>
      <xdr:rowOff>26670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topLeftCell="B1" zoomScale="70" zoomScaleNormal="70" workbookViewId="0">
      <selection activeCell="D65" sqref="D64:D65"/>
    </sheetView>
  </sheetViews>
  <sheetFormatPr baseColWidth="10" defaultColWidth="8.88671875" defaultRowHeight="14.4" x14ac:dyDescent="0.3"/>
  <cols>
    <col min="1" max="1" width="10.109375" bestFit="1" customWidth="1"/>
    <col min="3" max="3" width="15.33203125" bestFit="1" customWidth="1"/>
    <col min="4" max="4" width="15.77734375" customWidth="1"/>
    <col min="5" max="5" width="10" bestFit="1" customWidth="1"/>
    <col min="6" max="6" width="6.44140625" bestFit="1" customWidth="1"/>
    <col min="7" max="8" width="6.44140625" customWidth="1"/>
    <col min="10" max="11" width="15.33203125" bestFit="1" customWidth="1"/>
    <col min="12" max="12" width="10" bestFit="1" customWidth="1"/>
    <col min="17" max="17" width="15.33203125" bestFit="1" customWidth="1"/>
    <col min="18" max="18" width="14.21875" bestFit="1" customWidth="1"/>
    <col min="19" max="19" width="9.77734375" bestFit="1" customWidth="1"/>
    <col min="24" max="24" width="16.109375" bestFit="1" customWidth="1"/>
    <col min="25" max="25" width="18.6640625" bestFit="1" customWidth="1"/>
    <col min="26" max="26" width="12.33203125" bestFit="1" customWidth="1"/>
  </cols>
  <sheetData>
    <row r="1" spans="1:28" ht="18" x14ac:dyDescent="0.35">
      <c r="A1" s="1" t="s">
        <v>0</v>
      </c>
    </row>
    <row r="2" spans="1:28" x14ac:dyDescent="0.3">
      <c r="B2" t="s">
        <v>16</v>
      </c>
      <c r="C2" t="s">
        <v>1</v>
      </c>
      <c r="D2" t="s">
        <v>2</v>
      </c>
      <c r="E2" t="s">
        <v>3</v>
      </c>
      <c r="F2" t="s">
        <v>4</v>
      </c>
      <c r="I2" t="s">
        <v>16</v>
      </c>
      <c r="J2" t="s">
        <v>7</v>
      </c>
      <c r="K2" t="s">
        <v>8</v>
      </c>
      <c r="L2" t="s">
        <v>9</v>
      </c>
      <c r="M2" t="s">
        <v>4</v>
      </c>
      <c r="P2" t="s">
        <v>16</v>
      </c>
      <c r="Q2" t="s">
        <v>10</v>
      </c>
      <c r="R2" t="s">
        <v>11</v>
      </c>
      <c r="S2" t="s">
        <v>12</v>
      </c>
      <c r="T2" t="s">
        <v>4</v>
      </c>
      <c r="W2" t="s">
        <v>16</v>
      </c>
      <c r="X2" t="s">
        <v>13</v>
      </c>
      <c r="Y2" t="s">
        <v>14</v>
      </c>
      <c r="Z2" t="s">
        <v>15</v>
      </c>
      <c r="AA2" t="s">
        <v>4</v>
      </c>
    </row>
    <row r="3" spans="1:28" x14ac:dyDescent="0.3">
      <c r="B3">
        <v>1</v>
      </c>
      <c r="C3">
        <v>1600</v>
      </c>
      <c r="D3" s="2">
        <v>700</v>
      </c>
      <c r="E3" s="2">
        <f>C3/D3</f>
        <v>2.2857142857142856</v>
      </c>
      <c r="F3" s="2"/>
      <c r="G3" s="2" t="s">
        <v>21</v>
      </c>
      <c r="H3" s="2"/>
      <c r="I3" s="6">
        <v>1</v>
      </c>
      <c r="J3" s="2">
        <v>1242</v>
      </c>
      <c r="K3" s="2">
        <v>848</v>
      </c>
      <c r="L3" s="2">
        <f>J3/K3</f>
        <v>1.4646226415094339</v>
      </c>
      <c r="M3" s="2"/>
      <c r="N3" s="2" t="s">
        <v>22</v>
      </c>
      <c r="O3" s="2"/>
      <c r="P3" s="6">
        <v>1</v>
      </c>
      <c r="Q3" s="2">
        <v>199</v>
      </c>
      <c r="R3" s="2">
        <v>134</v>
      </c>
      <c r="S3" s="3">
        <f>Q3/R3</f>
        <v>1.4850746268656716</v>
      </c>
      <c r="T3" s="2" t="s">
        <v>6</v>
      </c>
      <c r="U3" s="2" t="s">
        <v>22</v>
      </c>
      <c r="V3" s="2"/>
      <c r="W3" s="6">
        <v>1</v>
      </c>
      <c r="X3" s="2">
        <v>394</v>
      </c>
      <c r="Y3" s="2">
        <v>310</v>
      </c>
      <c r="Z3" s="3">
        <f>X3/Y3</f>
        <v>1.2709677419354839</v>
      </c>
      <c r="AA3" s="2" t="s">
        <v>6</v>
      </c>
      <c r="AB3" t="s">
        <v>23</v>
      </c>
    </row>
    <row r="4" spans="1:28" x14ac:dyDescent="0.3">
      <c r="B4">
        <v>2</v>
      </c>
      <c r="C4">
        <v>1132</v>
      </c>
      <c r="D4" s="2">
        <v>825</v>
      </c>
      <c r="E4" s="2">
        <f t="shared" ref="E4:E39" si="0">C4/D4</f>
        <v>1.3721212121212121</v>
      </c>
      <c r="F4" s="2"/>
      <c r="G4" s="2" t="s">
        <v>23</v>
      </c>
      <c r="H4" s="2"/>
      <c r="I4" s="6">
        <v>2</v>
      </c>
      <c r="J4" s="2">
        <v>1713</v>
      </c>
      <c r="K4" s="2">
        <v>756</v>
      </c>
      <c r="L4" s="2">
        <f t="shared" ref="L4:L38" si="1">J4/K4</f>
        <v>2.2658730158730158</v>
      </c>
      <c r="M4" s="2"/>
      <c r="N4" s="2" t="s">
        <v>21</v>
      </c>
      <c r="O4" s="2"/>
      <c r="P4" s="6">
        <v>2</v>
      </c>
      <c r="Q4" s="2">
        <v>339</v>
      </c>
      <c r="R4" s="2">
        <v>246</v>
      </c>
      <c r="S4" s="3">
        <f t="shared" ref="S4:S35" si="2">Q4/R4</f>
        <v>1.3780487804878048</v>
      </c>
      <c r="T4" s="2" t="s">
        <v>6</v>
      </c>
      <c r="U4" s="2" t="s">
        <v>23</v>
      </c>
      <c r="V4" s="2"/>
      <c r="W4" s="6">
        <v>2</v>
      </c>
      <c r="X4" s="2">
        <v>345</v>
      </c>
      <c r="Y4" s="2">
        <v>170</v>
      </c>
      <c r="Z4" s="2">
        <f t="shared" ref="Z4:Z19" si="3">X4/Y4</f>
        <v>2.0294117647058822</v>
      </c>
      <c r="AA4" s="2"/>
      <c r="AB4" t="s">
        <v>21</v>
      </c>
    </row>
    <row r="5" spans="1:28" x14ac:dyDescent="0.3">
      <c r="B5">
        <v>3</v>
      </c>
      <c r="C5">
        <v>1136</v>
      </c>
      <c r="D5" s="2">
        <v>796</v>
      </c>
      <c r="E5" s="2">
        <f t="shared" si="0"/>
        <v>1.4271356783919598</v>
      </c>
      <c r="F5" s="2"/>
      <c r="G5" s="2" t="s">
        <v>22</v>
      </c>
      <c r="H5" s="2"/>
      <c r="I5" s="6">
        <v>3</v>
      </c>
      <c r="J5" s="2">
        <v>1389</v>
      </c>
      <c r="K5" s="2">
        <v>617</v>
      </c>
      <c r="L5" s="2">
        <f t="shared" si="1"/>
        <v>2.2512155591572123</v>
      </c>
      <c r="M5" s="2"/>
      <c r="N5" s="2" t="s">
        <v>21</v>
      </c>
      <c r="O5" s="2"/>
      <c r="P5" s="6">
        <v>3</v>
      </c>
      <c r="Q5" s="2">
        <v>237</v>
      </c>
      <c r="R5" s="2">
        <v>124</v>
      </c>
      <c r="S5" s="2">
        <f t="shared" si="2"/>
        <v>1.9112903225806452</v>
      </c>
      <c r="T5" s="2"/>
      <c r="U5" s="2" t="s">
        <v>21</v>
      </c>
      <c r="V5" s="2"/>
      <c r="W5" s="6">
        <v>3</v>
      </c>
      <c r="X5" s="2">
        <v>1102</v>
      </c>
      <c r="Y5" s="2">
        <v>1408</v>
      </c>
      <c r="Z5" s="3">
        <f t="shared" si="3"/>
        <v>0.78267045454545459</v>
      </c>
      <c r="AA5" s="2" t="s">
        <v>6</v>
      </c>
      <c r="AB5" t="s">
        <v>23</v>
      </c>
    </row>
    <row r="6" spans="1:28" x14ac:dyDescent="0.3">
      <c r="B6">
        <v>4</v>
      </c>
      <c r="C6">
        <v>1630</v>
      </c>
      <c r="D6" s="2">
        <v>932</v>
      </c>
      <c r="E6" s="2">
        <f t="shared" si="0"/>
        <v>1.7489270386266094</v>
      </c>
      <c r="F6" s="2"/>
      <c r="G6" s="2" t="s">
        <v>21</v>
      </c>
      <c r="H6" s="2"/>
      <c r="I6" s="6">
        <v>4</v>
      </c>
      <c r="J6" s="2">
        <v>1091</v>
      </c>
      <c r="K6" s="2">
        <v>568</v>
      </c>
      <c r="L6" s="2">
        <f t="shared" si="1"/>
        <v>1.920774647887324</v>
      </c>
      <c r="M6" s="2"/>
      <c r="N6" s="2" t="s">
        <v>21</v>
      </c>
      <c r="O6" s="2"/>
      <c r="P6" s="6">
        <v>4</v>
      </c>
      <c r="Q6" s="2">
        <v>195</v>
      </c>
      <c r="R6" s="2">
        <v>128</v>
      </c>
      <c r="S6" s="2">
        <f t="shared" si="2"/>
        <v>1.5234375</v>
      </c>
      <c r="T6" s="2"/>
      <c r="U6" s="2" t="s">
        <v>22</v>
      </c>
      <c r="V6" s="2"/>
      <c r="W6" s="6">
        <v>4</v>
      </c>
      <c r="X6" s="2">
        <v>946</v>
      </c>
      <c r="Y6" s="2">
        <v>802</v>
      </c>
      <c r="Z6" s="3">
        <f t="shared" si="3"/>
        <v>1.1795511221945136</v>
      </c>
      <c r="AA6" s="2" t="s">
        <v>6</v>
      </c>
      <c r="AB6" t="s">
        <v>23</v>
      </c>
    </row>
    <row r="7" spans="1:28" x14ac:dyDescent="0.3">
      <c r="B7">
        <v>5</v>
      </c>
      <c r="C7">
        <v>1970</v>
      </c>
      <c r="D7" s="2">
        <v>1054</v>
      </c>
      <c r="E7" s="2">
        <f t="shared" si="0"/>
        <v>1.8690702087286528</v>
      </c>
      <c r="F7" s="2"/>
      <c r="G7" s="2" t="s">
        <v>21</v>
      </c>
      <c r="H7" s="2"/>
      <c r="I7" s="6">
        <v>5</v>
      </c>
      <c r="J7" s="2">
        <v>667</v>
      </c>
      <c r="K7" s="2">
        <v>443</v>
      </c>
      <c r="L7" s="2">
        <f t="shared" si="1"/>
        <v>1.5056433408577878</v>
      </c>
      <c r="M7" s="2"/>
      <c r="N7" s="2" t="s">
        <v>22</v>
      </c>
      <c r="O7" s="2"/>
      <c r="P7" s="6">
        <v>5</v>
      </c>
      <c r="Q7" s="2">
        <v>263</v>
      </c>
      <c r="R7" s="2">
        <v>139</v>
      </c>
      <c r="S7" s="2">
        <f t="shared" si="2"/>
        <v>1.8920863309352518</v>
      </c>
      <c r="T7" s="2"/>
      <c r="U7" s="2" t="s">
        <v>21</v>
      </c>
      <c r="V7" s="2"/>
      <c r="W7" s="6">
        <v>5</v>
      </c>
      <c r="X7" s="2">
        <v>1108</v>
      </c>
      <c r="Y7" s="2">
        <v>586</v>
      </c>
      <c r="Z7" s="2">
        <f t="shared" si="3"/>
        <v>1.8907849829351535</v>
      </c>
      <c r="AA7" s="2"/>
      <c r="AB7" t="s">
        <v>21</v>
      </c>
    </row>
    <row r="8" spans="1:28" x14ac:dyDescent="0.3">
      <c r="B8">
        <v>6</v>
      </c>
      <c r="C8">
        <v>1897</v>
      </c>
      <c r="D8" s="2">
        <v>799</v>
      </c>
      <c r="E8" s="2">
        <f t="shared" si="0"/>
        <v>2.3742177722152693</v>
      </c>
      <c r="F8" s="2"/>
      <c r="G8" s="2" t="s">
        <v>21</v>
      </c>
      <c r="H8" s="2"/>
      <c r="I8" s="6">
        <v>6</v>
      </c>
      <c r="J8" s="2">
        <v>1004</v>
      </c>
      <c r="K8" s="2">
        <v>459</v>
      </c>
      <c r="L8" s="2">
        <f t="shared" si="1"/>
        <v>2.187363834422658</v>
      </c>
      <c r="M8" s="2"/>
      <c r="N8" s="2" t="s">
        <v>21</v>
      </c>
      <c r="O8" s="2"/>
      <c r="P8" s="6">
        <v>6</v>
      </c>
      <c r="Q8" s="2">
        <v>309</v>
      </c>
      <c r="R8" s="2">
        <v>164</v>
      </c>
      <c r="S8" s="2">
        <f t="shared" si="2"/>
        <v>1.8841463414634145</v>
      </c>
      <c r="T8" s="2"/>
      <c r="U8" s="2" t="s">
        <v>21</v>
      </c>
      <c r="V8" s="2"/>
      <c r="W8" s="6">
        <v>6</v>
      </c>
      <c r="X8" s="2">
        <v>1391</v>
      </c>
      <c r="Y8" s="2">
        <v>544</v>
      </c>
      <c r="Z8" s="2">
        <f t="shared" si="3"/>
        <v>2.5569852941176472</v>
      </c>
      <c r="AA8" s="2"/>
      <c r="AB8" t="s">
        <v>21</v>
      </c>
    </row>
    <row r="9" spans="1:28" x14ac:dyDescent="0.3">
      <c r="B9">
        <v>7</v>
      </c>
      <c r="C9">
        <v>2015</v>
      </c>
      <c r="D9" s="2">
        <v>794</v>
      </c>
      <c r="E9" s="2">
        <f t="shared" si="0"/>
        <v>2.5377833753148615</v>
      </c>
      <c r="F9" s="2"/>
      <c r="G9" s="2" t="s">
        <v>21</v>
      </c>
      <c r="H9" s="2"/>
      <c r="I9" s="6">
        <v>7</v>
      </c>
      <c r="J9" s="2">
        <v>796</v>
      </c>
      <c r="K9" s="2">
        <v>406</v>
      </c>
      <c r="L9" s="2">
        <f t="shared" si="1"/>
        <v>1.9605911330049262</v>
      </c>
      <c r="M9" s="2"/>
      <c r="N9" s="2" t="s">
        <v>21</v>
      </c>
      <c r="O9" s="2"/>
      <c r="P9" s="6">
        <v>7</v>
      </c>
      <c r="Q9" s="2">
        <v>1240</v>
      </c>
      <c r="R9" s="2">
        <v>1043</v>
      </c>
      <c r="S9" s="3">
        <f t="shared" si="2"/>
        <v>1.1888782358581016</v>
      </c>
      <c r="T9" s="2" t="s">
        <v>6</v>
      </c>
      <c r="U9" s="2" t="s">
        <v>23</v>
      </c>
      <c r="V9" s="2"/>
      <c r="W9" s="6">
        <v>7</v>
      </c>
      <c r="X9" s="2">
        <v>1403</v>
      </c>
      <c r="Y9" s="2">
        <v>638</v>
      </c>
      <c r="Z9" s="2">
        <f t="shared" si="3"/>
        <v>2.1990595611285269</v>
      </c>
      <c r="AA9" s="2"/>
      <c r="AB9" t="s">
        <v>21</v>
      </c>
    </row>
    <row r="10" spans="1:28" x14ac:dyDescent="0.3">
      <c r="B10">
        <v>8</v>
      </c>
      <c r="C10">
        <v>1852</v>
      </c>
      <c r="D10" s="2">
        <v>1044</v>
      </c>
      <c r="E10" s="2">
        <f t="shared" si="0"/>
        <v>1.7739463601532568</v>
      </c>
      <c r="F10" s="2"/>
      <c r="G10" s="2" t="s">
        <v>21</v>
      </c>
      <c r="H10" s="2"/>
      <c r="I10" s="6">
        <v>8</v>
      </c>
      <c r="J10" s="2">
        <v>820</v>
      </c>
      <c r="K10" s="2">
        <v>429</v>
      </c>
      <c r="L10" s="2">
        <f t="shared" si="1"/>
        <v>1.9114219114219113</v>
      </c>
      <c r="M10" s="2"/>
      <c r="N10" s="2" t="s">
        <v>21</v>
      </c>
      <c r="O10" s="2"/>
      <c r="P10" s="6">
        <v>8</v>
      </c>
      <c r="Q10" s="2">
        <v>1949</v>
      </c>
      <c r="R10" s="2">
        <v>857</v>
      </c>
      <c r="S10" s="2">
        <f t="shared" si="2"/>
        <v>2.2742123687281213</v>
      </c>
      <c r="T10" s="2"/>
      <c r="U10" s="2" t="s">
        <v>21</v>
      </c>
      <c r="V10" s="2"/>
      <c r="W10" s="6">
        <v>8</v>
      </c>
      <c r="X10" s="2">
        <v>1267</v>
      </c>
      <c r="Y10" s="2">
        <v>406</v>
      </c>
      <c r="Z10" s="2">
        <f t="shared" si="3"/>
        <v>3.1206896551724137</v>
      </c>
      <c r="AA10" s="2"/>
      <c r="AB10" t="s">
        <v>21</v>
      </c>
    </row>
    <row r="11" spans="1:28" x14ac:dyDescent="0.3">
      <c r="B11">
        <v>9</v>
      </c>
      <c r="C11">
        <v>2300</v>
      </c>
      <c r="D11" s="2">
        <v>1588</v>
      </c>
      <c r="E11" s="2">
        <f t="shared" si="0"/>
        <v>1.4483627204030227</v>
      </c>
      <c r="F11" s="2"/>
      <c r="G11" s="2" t="s">
        <v>22</v>
      </c>
      <c r="H11" s="2"/>
      <c r="I11" s="6">
        <v>9</v>
      </c>
      <c r="J11" s="2">
        <v>710</v>
      </c>
      <c r="K11" s="2">
        <v>527</v>
      </c>
      <c r="L11" s="3">
        <f t="shared" si="1"/>
        <v>1.3472485768500948</v>
      </c>
      <c r="M11" s="2" t="s">
        <v>6</v>
      </c>
      <c r="N11" s="2" t="s">
        <v>23</v>
      </c>
      <c r="O11" s="2"/>
      <c r="P11" s="6">
        <v>9</v>
      </c>
      <c r="Q11" s="2">
        <v>1323</v>
      </c>
      <c r="R11" s="2">
        <v>813</v>
      </c>
      <c r="S11" s="2">
        <f t="shared" si="2"/>
        <v>1.6273062730627306</v>
      </c>
      <c r="T11" s="2"/>
      <c r="U11" s="2" t="s">
        <v>21</v>
      </c>
      <c r="V11" s="2"/>
      <c r="W11" s="6">
        <v>9</v>
      </c>
      <c r="X11" s="2">
        <v>1690</v>
      </c>
      <c r="Y11" s="2">
        <v>417</v>
      </c>
      <c r="Z11" s="2">
        <f t="shared" si="3"/>
        <v>4.0527577937649877</v>
      </c>
      <c r="AA11" s="2"/>
      <c r="AB11" t="s">
        <v>21</v>
      </c>
    </row>
    <row r="12" spans="1:28" x14ac:dyDescent="0.3">
      <c r="B12">
        <v>10</v>
      </c>
      <c r="C12">
        <v>1374</v>
      </c>
      <c r="D12" s="2">
        <v>923</v>
      </c>
      <c r="E12" s="2">
        <f t="shared" si="0"/>
        <v>1.4886240520043337</v>
      </c>
      <c r="F12" s="2"/>
      <c r="G12" s="2" t="s">
        <v>22</v>
      </c>
      <c r="H12" s="2"/>
      <c r="I12" s="6">
        <v>10</v>
      </c>
      <c r="J12" s="2">
        <v>608</v>
      </c>
      <c r="K12" s="2">
        <v>314</v>
      </c>
      <c r="L12" s="2">
        <f t="shared" si="1"/>
        <v>1.9363057324840764</v>
      </c>
      <c r="M12" s="2"/>
      <c r="N12" s="2" t="s">
        <v>21</v>
      </c>
      <c r="O12" s="2"/>
      <c r="P12" s="6">
        <v>10</v>
      </c>
      <c r="Q12" s="2">
        <v>1073</v>
      </c>
      <c r="R12" s="2">
        <v>774</v>
      </c>
      <c r="S12" s="2">
        <f t="shared" si="2"/>
        <v>1.3863049095607236</v>
      </c>
      <c r="T12" s="2"/>
      <c r="U12" s="2" t="s">
        <v>23</v>
      </c>
      <c r="V12" s="2"/>
      <c r="W12" s="6">
        <v>10</v>
      </c>
      <c r="X12" s="2">
        <v>1082</v>
      </c>
      <c r="Y12" s="2">
        <v>567</v>
      </c>
      <c r="Z12" s="2">
        <f t="shared" si="3"/>
        <v>1.908289241622575</v>
      </c>
      <c r="AA12" s="2"/>
      <c r="AB12" t="s">
        <v>21</v>
      </c>
    </row>
    <row r="13" spans="1:28" x14ac:dyDescent="0.3">
      <c r="B13">
        <v>11</v>
      </c>
      <c r="C13">
        <v>3407</v>
      </c>
      <c r="D13" s="2">
        <v>1865</v>
      </c>
      <c r="E13" s="2">
        <f t="shared" si="0"/>
        <v>1.8268096514745309</v>
      </c>
      <c r="F13" s="2"/>
      <c r="G13" s="2" t="s">
        <v>21</v>
      </c>
      <c r="H13" s="2"/>
      <c r="I13" s="6">
        <v>11</v>
      </c>
      <c r="J13" s="2">
        <v>586</v>
      </c>
      <c r="K13" s="2">
        <v>238</v>
      </c>
      <c r="L13" s="2">
        <f t="shared" si="1"/>
        <v>2.46218487394958</v>
      </c>
      <c r="M13" s="2"/>
      <c r="N13" s="2" t="s">
        <v>21</v>
      </c>
      <c r="O13" s="2"/>
      <c r="P13" s="6">
        <v>11</v>
      </c>
      <c r="Q13" s="2">
        <v>757</v>
      </c>
      <c r="R13" s="2">
        <v>493</v>
      </c>
      <c r="S13" s="3">
        <f t="shared" si="2"/>
        <v>1.5354969574036512</v>
      </c>
      <c r="T13" s="2" t="s">
        <v>6</v>
      </c>
      <c r="U13" s="2" t="s">
        <v>22</v>
      </c>
      <c r="V13" s="2"/>
      <c r="W13" s="6">
        <v>11</v>
      </c>
      <c r="X13" s="2">
        <v>1752</v>
      </c>
      <c r="Y13" s="2">
        <v>1032</v>
      </c>
      <c r="Z13" s="2">
        <f t="shared" si="3"/>
        <v>1.6976744186046511</v>
      </c>
      <c r="AA13" s="2"/>
      <c r="AB13" t="s">
        <v>21</v>
      </c>
    </row>
    <row r="14" spans="1:28" x14ac:dyDescent="0.3">
      <c r="B14">
        <v>12</v>
      </c>
      <c r="C14">
        <v>2896</v>
      </c>
      <c r="D14" s="2">
        <v>1644</v>
      </c>
      <c r="E14" s="2">
        <f t="shared" si="0"/>
        <v>1.7615571776155718</v>
      </c>
      <c r="F14" s="2"/>
      <c r="G14" s="2" t="s">
        <v>21</v>
      </c>
      <c r="H14" s="2"/>
      <c r="I14" s="6">
        <v>12</v>
      </c>
      <c r="J14" s="2">
        <v>548</v>
      </c>
      <c r="K14" s="2">
        <v>187</v>
      </c>
      <c r="L14" s="2">
        <f t="shared" si="1"/>
        <v>2.9304812834224601</v>
      </c>
      <c r="M14" s="2"/>
      <c r="N14" s="2" t="s">
        <v>21</v>
      </c>
      <c r="O14" s="2"/>
      <c r="P14" s="6">
        <v>12</v>
      </c>
      <c r="Q14" s="2">
        <v>1119</v>
      </c>
      <c r="R14" s="2">
        <v>600</v>
      </c>
      <c r="S14" s="2">
        <f t="shared" si="2"/>
        <v>1.865</v>
      </c>
      <c r="T14" s="2"/>
      <c r="U14" s="2" t="s">
        <v>21</v>
      </c>
      <c r="V14" s="2"/>
      <c r="W14" s="6">
        <v>12</v>
      </c>
      <c r="X14" s="2">
        <v>1274</v>
      </c>
      <c r="Y14" s="2">
        <v>722</v>
      </c>
      <c r="Z14" s="2">
        <f t="shared" si="3"/>
        <v>1.7645429362880887</v>
      </c>
      <c r="AA14" s="2"/>
      <c r="AB14" t="s">
        <v>21</v>
      </c>
    </row>
    <row r="15" spans="1:28" x14ac:dyDescent="0.3">
      <c r="B15">
        <v>13</v>
      </c>
      <c r="C15">
        <v>2923</v>
      </c>
      <c r="D15" s="2">
        <v>1327</v>
      </c>
      <c r="E15" s="2">
        <f t="shared" si="0"/>
        <v>2.2027128862094951</v>
      </c>
      <c r="F15" s="2"/>
      <c r="G15" s="2" t="s">
        <v>21</v>
      </c>
      <c r="H15" s="2"/>
      <c r="I15" s="6">
        <v>13</v>
      </c>
      <c r="J15" s="2">
        <v>586</v>
      </c>
      <c r="K15" s="2">
        <v>256</v>
      </c>
      <c r="L15" s="2">
        <f t="shared" si="1"/>
        <v>2.2890625</v>
      </c>
      <c r="M15" s="2"/>
      <c r="N15" s="2" t="s">
        <v>21</v>
      </c>
      <c r="O15" s="2"/>
      <c r="P15" s="6">
        <v>13</v>
      </c>
      <c r="Q15" s="2">
        <v>970</v>
      </c>
      <c r="R15" s="2">
        <v>380</v>
      </c>
      <c r="S15" s="2">
        <f t="shared" si="2"/>
        <v>2.5526315789473686</v>
      </c>
      <c r="T15" s="2"/>
      <c r="U15" s="2" t="s">
        <v>21</v>
      </c>
      <c r="V15" s="2"/>
      <c r="W15" s="6">
        <v>13</v>
      </c>
      <c r="X15" s="2">
        <v>1515</v>
      </c>
      <c r="Y15" s="2">
        <v>699</v>
      </c>
      <c r="Z15" s="2">
        <f t="shared" si="3"/>
        <v>2.1673819742489271</v>
      </c>
      <c r="AA15" s="2"/>
      <c r="AB15" t="s">
        <v>21</v>
      </c>
    </row>
    <row r="16" spans="1:28" x14ac:dyDescent="0.3">
      <c r="B16">
        <v>14</v>
      </c>
      <c r="C16">
        <v>507</v>
      </c>
      <c r="D16" s="2">
        <v>407</v>
      </c>
      <c r="E16" s="3">
        <f t="shared" si="0"/>
        <v>1.2457002457002457</v>
      </c>
      <c r="F16" s="2" t="s">
        <v>5</v>
      </c>
      <c r="G16" s="2" t="s">
        <v>23</v>
      </c>
      <c r="H16" s="2"/>
      <c r="I16" s="6">
        <v>14</v>
      </c>
      <c r="J16" s="2">
        <v>838</v>
      </c>
      <c r="K16" s="2">
        <v>233</v>
      </c>
      <c r="L16" s="2">
        <f t="shared" si="1"/>
        <v>3.5965665236051501</v>
      </c>
      <c r="M16" s="2"/>
      <c r="N16" s="2" t="s">
        <v>21</v>
      </c>
      <c r="O16" s="2"/>
      <c r="P16" s="6">
        <v>14</v>
      </c>
      <c r="Q16" s="2">
        <v>1330</v>
      </c>
      <c r="R16" s="2">
        <v>817</v>
      </c>
      <c r="S16" s="2">
        <f t="shared" si="2"/>
        <v>1.6279069767441861</v>
      </c>
      <c r="T16" s="2"/>
      <c r="U16" s="2" t="s">
        <v>21</v>
      </c>
      <c r="V16" s="2"/>
      <c r="W16" s="6">
        <v>14</v>
      </c>
      <c r="X16" s="2">
        <v>1257</v>
      </c>
      <c r="Y16" s="2">
        <v>813</v>
      </c>
      <c r="Z16" s="2">
        <f t="shared" si="3"/>
        <v>1.5461254612546125</v>
      </c>
      <c r="AA16" s="2"/>
      <c r="AB16" t="s">
        <v>22</v>
      </c>
    </row>
    <row r="17" spans="2:28" x14ac:dyDescent="0.3">
      <c r="B17">
        <v>15</v>
      </c>
      <c r="C17">
        <v>1168</v>
      </c>
      <c r="D17" s="2">
        <v>471</v>
      </c>
      <c r="E17" s="2">
        <f t="shared" si="0"/>
        <v>2.4798301486199574</v>
      </c>
      <c r="F17" s="2"/>
      <c r="G17" s="2" t="s">
        <v>21</v>
      </c>
      <c r="H17" s="2"/>
      <c r="I17" s="6">
        <v>15</v>
      </c>
      <c r="J17" s="2">
        <v>669</v>
      </c>
      <c r="K17" s="2">
        <v>221</v>
      </c>
      <c r="L17" s="2">
        <f t="shared" si="1"/>
        <v>3.0271493212669682</v>
      </c>
      <c r="M17" s="2"/>
      <c r="N17" s="2" t="s">
        <v>21</v>
      </c>
      <c r="O17" s="2"/>
      <c r="P17" s="6">
        <v>15</v>
      </c>
      <c r="Q17" s="2">
        <v>1404</v>
      </c>
      <c r="R17" s="2">
        <v>763</v>
      </c>
      <c r="S17" s="2">
        <f t="shared" si="2"/>
        <v>1.8401048492791612</v>
      </c>
      <c r="T17" s="2"/>
      <c r="U17" s="2" t="s">
        <v>21</v>
      </c>
      <c r="V17" s="2"/>
      <c r="W17" s="6">
        <v>15</v>
      </c>
      <c r="X17" s="2">
        <v>1883</v>
      </c>
      <c r="Y17" s="2">
        <v>914</v>
      </c>
      <c r="Z17" s="2">
        <f t="shared" si="3"/>
        <v>2.0601750547045952</v>
      </c>
      <c r="AA17" s="2"/>
      <c r="AB17" t="s">
        <v>21</v>
      </c>
    </row>
    <row r="18" spans="2:28" x14ac:dyDescent="0.3">
      <c r="B18">
        <v>16</v>
      </c>
      <c r="C18">
        <v>595</v>
      </c>
      <c r="D18" s="2">
        <v>529</v>
      </c>
      <c r="E18" s="3">
        <f t="shared" si="0"/>
        <v>1.1247637051039698</v>
      </c>
      <c r="F18" s="2" t="s">
        <v>5</v>
      </c>
      <c r="G18" s="2" t="s">
        <v>23</v>
      </c>
      <c r="H18" s="2"/>
      <c r="I18" s="6">
        <v>16</v>
      </c>
      <c r="J18" s="2">
        <v>1085</v>
      </c>
      <c r="K18" s="2">
        <v>512</v>
      </c>
      <c r="L18" s="2">
        <f t="shared" si="1"/>
        <v>2.119140625</v>
      </c>
      <c r="M18" s="2"/>
      <c r="N18" s="2" t="s">
        <v>21</v>
      </c>
      <c r="O18" s="2"/>
      <c r="P18" s="6">
        <v>16</v>
      </c>
      <c r="Q18" s="2">
        <v>842</v>
      </c>
      <c r="R18" s="2">
        <v>643</v>
      </c>
      <c r="S18" s="3">
        <f t="shared" si="2"/>
        <v>1.3094867807153965</v>
      </c>
      <c r="T18" s="2" t="s">
        <v>6</v>
      </c>
      <c r="U18" s="2" t="s">
        <v>23</v>
      </c>
      <c r="V18" s="2"/>
      <c r="W18" s="6">
        <v>16</v>
      </c>
      <c r="X18" s="2">
        <v>1559</v>
      </c>
      <c r="Y18" s="2">
        <v>879</v>
      </c>
      <c r="Z18" s="2">
        <f t="shared" si="3"/>
        <v>1.7736063708759955</v>
      </c>
      <c r="AA18" s="2"/>
      <c r="AB18" t="s">
        <v>21</v>
      </c>
    </row>
    <row r="19" spans="2:28" x14ac:dyDescent="0.3">
      <c r="B19">
        <v>17</v>
      </c>
      <c r="C19">
        <v>690</v>
      </c>
      <c r="D19" s="2">
        <v>394</v>
      </c>
      <c r="E19" s="2">
        <f t="shared" si="0"/>
        <v>1.751269035532995</v>
      </c>
      <c r="F19" s="2"/>
      <c r="G19" s="2" t="s">
        <v>21</v>
      </c>
      <c r="H19" s="2"/>
      <c r="I19" s="6">
        <v>17</v>
      </c>
      <c r="J19" s="2">
        <v>1240</v>
      </c>
      <c r="K19" s="2">
        <v>540</v>
      </c>
      <c r="L19" s="2">
        <f t="shared" si="1"/>
        <v>2.2962962962962963</v>
      </c>
      <c r="M19" s="2"/>
      <c r="N19" s="2" t="s">
        <v>21</v>
      </c>
      <c r="O19" s="2"/>
      <c r="P19" s="6">
        <v>17</v>
      </c>
      <c r="Q19" s="2">
        <v>491</v>
      </c>
      <c r="R19" s="2">
        <v>624</v>
      </c>
      <c r="S19" s="3">
        <f t="shared" si="2"/>
        <v>0.78685897435897434</v>
      </c>
      <c r="T19" s="2" t="s">
        <v>6</v>
      </c>
      <c r="U19" s="2" t="s">
        <v>23</v>
      </c>
      <c r="V19" s="2"/>
      <c r="W19" s="6">
        <v>17</v>
      </c>
      <c r="X19" s="2">
        <v>1633</v>
      </c>
      <c r="Y19" s="2">
        <v>1005</v>
      </c>
      <c r="Z19" s="2">
        <f t="shared" si="3"/>
        <v>1.6248756218905474</v>
      </c>
      <c r="AA19" s="2"/>
      <c r="AB19" t="s">
        <v>21</v>
      </c>
    </row>
    <row r="20" spans="2:28" x14ac:dyDescent="0.3">
      <c r="B20">
        <v>18</v>
      </c>
      <c r="C20">
        <v>885</v>
      </c>
      <c r="D20" s="2">
        <v>530</v>
      </c>
      <c r="E20" s="2">
        <f t="shared" si="0"/>
        <v>1.6698113207547169</v>
      </c>
      <c r="F20" s="2"/>
      <c r="G20" s="2" t="s">
        <v>21</v>
      </c>
      <c r="H20" s="2"/>
      <c r="I20" s="6">
        <v>18</v>
      </c>
      <c r="J20" s="2">
        <v>927</v>
      </c>
      <c r="K20" s="2">
        <v>683</v>
      </c>
      <c r="L20" s="3">
        <f t="shared" si="1"/>
        <v>1.3572474377745241</v>
      </c>
      <c r="M20" s="2" t="s">
        <v>6</v>
      </c>
      <c r="N20" s="2" t="s">
        <v>23</v>
      </c>
      <c r="O20" s="2"/>
      <c r="P20" s="6">
        <v>18</v>
      </c>
      <c r="Q20" s="2">
        <v>927</v>
      </c>
      <c r="R20" s="2">
        <v>598</v>
      </c>
      <c r="S20" s="2">
        <f t="shared" si="2"/>
        <v>1.5501672240802675</v>
      </c>
      <c r="T20" s="2"/>
      <c r="U20" s="2" t="s">
        <v>22</v>
      </c>
      <c r="V20" s="2"/>
      <c r="W20" s="2"/>
      <c r="X20" s="2"/>
      <c r="Y20" s="2"/>
      <c r="Z20" s="2"/>
      <c r="AA20" s="2"/>
    </row>
    <row r="21" spans="2:28" x14ac:dyDescent="0.3">
      <c r="B21">
        <v>19</v>
      </c>
      <c r="C21">
        <v>828</v>
      </c>
      <c r="D21" s="2">
        <v>580</v>
      </c>
      <c r="E21" s="2">
        <f t="shared" si="0"/>
        <v>1.4275862068965517</v>
      </c>
      <c r="F21" s="2"/>
      <c r="G21" s="2" t="s">
        <v>22</v>
      </c>
      <c r="H21" s="2"/>
      <c r="I21" s="6">
        <v>19</v>
      </c>
      <c r="J21" s="2">
        <v>1309</v>
      </c>
      <c r="K21" s="2">
        <v>450</v>
      </c>
      <c r="L21" s="2">
        <f t="shared" si="1"/>
        <v>2.9088888888888889</v>
      </c>
      <c r="M21" s="2"/>
      <c r="N21" s="2" t="s">
        <v>21</v>
      </c>
      <c r="O21" s="2"/>
      <c r="P21" s="6">
        <v>19</v>
      </c>
      <c r="Q21" s="2">
        <v>1027</v>
      </c>
      <c r="R21" s="2">
        <v>518</v>
      </c>
      <c r="S21" s="2">
        <f t="shared" si="2"/>
        <v>1.9826254826254825</v>
      </c>
      <c r="T21" s="2"/>
      <c r="U21" s="2" t="s">
        <v>21</v>
      </c>
      <c r="V21" s="2"/>
      <c r="W21" s="2"/>
      <c r="X21" s="2"/>
      <c r="Y21" s="2"/>
      <c r="Z21" s="2"/>
      <c r="AA21" s="2"/>
    </row>
    <row r="22" spans="2:28" x14ac:dyDescent="0.3">
      <c r="B22">
        <v>20</v>
      </c>
      <c r="C22">
        <v>809</v>
      </c>
      <c r="D22" s="2">
        <v>335</v>
      </c>
      <c r="E22" s="2">
        <f t="shared" si="0"/>
        <v>2.4149253731343285</v>
      </c>
      <c r="F22" s="2"/>
      <c r="G22" s="2" t="s">
        <v>21</v>
      </c>
      <c r="H22" s="2"/>
      <c r="I22" s="6">
        <v>20</v>
      </c>
      <c r="J22" s="2">
        <v>1103</v>
      </c>
      <c r="K22" s="2">
        <v>688</v>
      </c>
      <c r="L22" s="2">
        <f t="shared" si="1"/>
        <v>1.6031976744186047</v>
      </c>
      <c r="M22" s="2"/>
      <c r="N22" s="2" t="s">
        <v>22</v>
      </c>
      <c r="O22" s="2"/>
      <c r="P22" s="6">
        <v>20</v>
      </c>
      <c r="Q22" s="2">
        <v>1231</v>
      </c>
      <c r="R22" s="2">
        <v>653</v>
      </c>
      <c r="S22" s="2">
        <f t="shared" si="2"/>
        <v>1.8851454823889739</v>
      </c>
      <c r="T22" s="2"/>
      <c r="U22" s="2" t="s">
        <v>21</v>
      </c>
      <c r="V22" s="2"/>
      <c r="W22" s="2"/>
      <c r="X22" s="2"/>
      <c r="Y22" s="2"/>
      <c r="Z22" s="2"/>
      <c r="AA22" s="2"/>
    </row>
    <row r="23" spans="2:28" x14ac:dyDescent="0.3">
      <c r="B23">
        <v>21</v>
      </c>
      <c r="C23">
        <v>573</v>
      </c>
      <c r="D23" s="2">
        <v>217</v>
      </c>
      <c r="E23" s="2">
        <f t="shared" si="0"/>
        <v>2.6405529953917051</v>
      </c>
      <c r="F23" s="2"/>
      <c r="G23" s="2" t="s">
        <v>21</v>
      </c>
      <c r="H23" s="2"/>
      <c r="I23" s="6">
        <v>21</v>
      </c>
      <c r="J23" s="2">
        <v>2307</v>
      </c>
      <c r="K23" s="2">
        <v>817</v>
      </c>
      <c r="L23" s="2">
        <f t="shared" si="1"/>
        <v>2.8237454100367199</v>
      </c>
      <c r="M23" s="2"/>
      <c r="N23" s="2" t="s">
        <v>21</v>
      </c>
      <c r="O23" s="2"/>
      <c r="P23" s="6">
        <v>21</v>
      </c>
      <c r="Q23" s="2">
        <v>723</v>
      </c>
      <c r="R23" s="2">
        <v>439</v>
      </c>
      <c r="S23" s="2">
        <f t="shared" si="2"/>
        <v>1.6469248291571754</v>
      </c>
      <c r="T23" s="2"/>
      <c r="U23" s="2" t="s">
        <v>21</v>
      </c>
      <c r="V23" s="2"/>
      <c r="W23" s="2"/>
      <c r="X23" s="2"/>
      <c r="Y23" s="2"/>
      <c r="Z23" s="2"/>
      <c r="AA23" s="2"/>
    </row>
    <row r="24" spans="2:28" x14ac:dyDescent="0.3">
      <c r="B24">
        <v>22</v>
      </c>
      <c r="C24">
        <v>613</v>
      </c>
      <c r="D24" s="2">
        <v>246</v>
      </c>
      <c r="E24" s="2">
        <f t="shared" si="0"/>
        <v>2.4918699186991868</v>
      </c>
      <c r="F24" s="2"/>
      <c r="G24" s="2" t="s">
        <v>21</v>
      </c>
      <c r="H24" s="2"/>
      <c r="I24" s="6">
        <v>22</v>
      </c>
      <c r="J24" s="2">
        <v>1135</v>
      </c>
      <c r="K24" s="2">
        <v>734</v>
      </c>
      <c r="L24" s="2">
        <f t="shared" si="1"/>
        <v>1.5463215258855585</v>
      </c>
      <c r="M24" s="2"/>
      <c r="N24" s="2" t="s">
        <v>22</v>
      </c>
      <c r="O24" s="2"/>
      <c r="P24" s="6">
        <v>22</v>
      </c>
      <c r="Q24" s="2">
        <v>1263</v>
      </c>
      <c r="R24" s="2">
        <v>708</v>
      </c>
      <c r="S24" s="2">
        <f t="shared" si="2"/>
        <v>1.7838983050847457</v>
      </c>
      <c r="T24" s="2"/>
      <c r="U24" s="2" t="s">
        <v>21</v>
      </c>
      <c r="V24" s="2"/>
      <c r="W24" s="2"/>
      <c r="X24" s="2"/>
      <c r="Y24" s="2"/>
      <c r="Z24" s="2"/>
      <c r="AA24" s="2"/>
    </row>
    <row r="25" spans="2:28" x14ac:dyDescent="0.3">
      <c r="B25">
        <v>23</v>
      </c>
      <c r="C25">
        <v>603</v>
      </c>
      <c r="D25" s="2">
        <v>376</v>
      </c>
      <c r="E25" s="3">
        <f t="shared" si="0"/>
        <v>1.6037234042553192</v>
      </c>
      <c r="F25" s="2" t="s">
        <v>6</v>
      </c>
      <c r="G25" s="2" t="s">
        <v>22</v>
      </c>
      <c r="H25" s="2"/>
      <c r="I25" s="6">
        <v>23</v>
      </c>
      <c r="J25" s="2">
        <v>1895</v>
      </c>
      <c r="K25" s="2">
        <v>632</v>
      </c>
      <c r="L25" s="2">
        <f t="shared" si="1"/>
        <v>2.9984177215189876</v>
      </c>
      <c r="M25" s="2"/>
      <c r="N25" s="2" t="s">
        <v>21</v>
      </c>
      <c r="O25" s="2"/>
      <c r="P25" s="6">
        <v>23</v>
      </c>
      <c r="Q25" s="2">
        <v>642</v>
      </c>
      <c r="R25" s="2">
        <v>529</v>
      </c>
      <c r="S25" s="3">
        <f t="shared" si="2"/>
        <v>1.2136105860113422</v>
      </c>
      <c r="T25" s="2" t="s">
        <v>6</v>
      </c>
      <c r="U25" s="2" t="s">
        <v>23</v>
      </c>
      <c r="V25" s="2"/>
      <c r="W25" s="2"/>
      <c r="X25" s="2"/>
      <c r="Y25" s="2"/>
      <c r="Z25" s="2"/>
      <c r="AA25" s="2"/>
    </row>
    <row r="26" spans="2:28" x14ac:dyDescent="0.3">
      <c r="B26">
        <v>24</v>
      </c>
      <c r="C26">
        <v>790</v>
      </c>
      <c r="D26" s="2">
        <v>268</v>
      </c>
      <c r="E26" s="2">
        <f t="shared" si="0"/>
        <v>2.9477611940298507</v>
      </c>
      <c r="F26" s="2"/>
      <c r="G26" s="2" t="s">
        <v>21</v>
      </c>
      <c r="H26" s="2"/>
      <c r="I26" s="6">
        <v>24</v>
      </c>
      <c r="J26" s="2">
        <v>1113</v>
      </c>
      <c r="K26" s="2">
        <v>591</v>
      </c>
      <c r="L26" s="2">
        <f t="shared" si="1"/>
        <v>1.883248730964467</v>
      </c>
      <c r="M26" s="2"/>
      <c r="N26" s="2" t="s">
        <v>21</v>
      </c>
      <c r="O26" s="2"/>
      <c r="P26" s="6">
        <v>24</v>
      </c>
      <c r="Q26" s="2">
        <v>1454</v>
      </c>
      <c r="R26" s="2">
        <v>783</v>
      </c>
      <c r="S26" s="4">
        <f t="shared" si="2"/>
        <v>1.8569604086845466</v>
      </c>
      <c r="T26" s="2" t="s">
        <v>6</v>
      </c>
      <c r="U26" s="2" t="s">
        <v>21</v>
      </c>
      <c r="V26" s="2"/>
      <c r="W26" s="2"/>
      <c r="X26" s="2"/>
      <c r="Y26" s="2"/>
      <c r="Z26" s="2"/>
      <c r="AA26" s="2"/>
    </row>
    <row r="27" spans="2:28" x14ac:dyDescent="0.3">
      <c r="B27">
        <v>25</v>
      </c>
      <c r="C27">
        <v>789</v>
      </c>
      <c r="D27" s="2">
        <v>296</v>
      </c>
      <c r="E27" s="2">
        <f t="shared" si="0"/>
        <v>2.6655405405405403</v>
      </c>
      <c r="F27" s="2"/>
      <c r="G27" s="2" t="s">
        <v>21</v>
      </c>
      <c r="H27" s="2"/>
      <c r="I27" s="6">
        <v>25</v>
      </c>
      <c r="J27" s="2">
        <v>1770</v>
      </c>
      <c r="K27" s="2">
        <v>763</v>
      </c>
      <c r="L27" s="2">
        <f t="shared" si="1"/>
        <v>2.3197903014416776</v>
      </c>
      <c r="M27" s="2"/>
      <c r="N27" s="2" t="s">
        <v>21</v>
      </c>
      <c r="O27" s="2"/>
      <c r="P27" s="6">
        <v>25</v>
      </c>
      <c r="Q27" s="2">
        <v>670</v>
      </c>
      <c r="R27" s="2">
        <v>627</v>
      </c>
      <c r="S27" s="3">
        <f>Q27/R27</f>
        <v>1.0685805422647527</v>
      </c>
      <c r="T27" s="2" t="s">
        <v>6</v>
      </c>
      <c r="U27" s="2" t="s">
        <v>23</v>
      </c>
      <c r="V27" s="2"/>
      <c r="W27" s="2"/>
      <c r="X27" s="2"/>
      <c r="Y27" s="2"/>
      <c r="Z27" s="2"/>
      <c r="AA27" s="2"/>
    </row>
    <row r="28" spans="2:28" x14ac:dyDescent="0.3">
      <c r="B28">
        <v>26</v>
      </c>
      <c r="C28">
        <v>657</v>
      </c>
      <c r="D28" s="2">
        <v>285</v>
      </c>
      <c r="E28" s="2">
        <f t="shared" si="0"/>
        <v>2.3052631578947369</v>
      </c>
      <c r="F28" s="2"/>
      <c r="G28" s="2" t="s">
        <v>21</v>
      </c>
      <c r="H28" s="2"/>
      <c r="I28" s="6">
        <v>26</v>
      </c>
      <c r="J28" s="2">
        <v>2397</v>
      </c>
      <c r="K28" s="2">
        <v>650</v>
      </c>
      <c r="L28" s="2">
        <f t="shared" si="1"/>
        <v>3.6876923076923078</v>
      </c>
      <c r="M28" s="2"/>
      <c r="N28" s="2" t="s">
        <v>21</v>
      </c>
      <c r="O28" s="2"/>
      <c r="P28" s="6">
        <v>26</v>
      </c>
      <c r="Q28" s="2">
        <v>1669</v>
      </c>
      <c r="R28" s="2">
        <v>746</v>
      </c>
      <c r="S28" s="2">
        <f t="shared" si="2"/>
        <v>2.2372654155495977</v>
      </c>
      <c r="T28" s="2"/>
      <c r="U28" s="2" t="s">
        <v>21</v>
      </c>
      <c r="V28" s="2"/>
      <c r="W28" s="2"/>
      <c r="X28" s="2"/>
      <c r="Y28" s="2"/>
      <c r="Z28" s="2"/>
      <c r="AA28" s="2"/>
    </row>
    <row r="29" spans="2:28" x14ac:dyDescent="0.3">
      <c r="B29">
        <v>27</v>
      </c>
      <c r="C29">
        <v>932</v>
      </c>
      <c r="D29" s="2">
        <v>417</v>
      </c>
      <c r="E29" s="2">
        <f t="shared" si="0"/>
        <v>2.2350119904076737</v>
      </c>
      <c r="F29" s="2"/>
      <c r="G29" s="2" t="s">
        <v>21</v>
      </c>
      <c r="H29" s="2"/>
      <c r="I29" s="6">
        <v>27</v>
      </c>
      <c r="J29" s="2">
        <v>2349</v>
      </c>
      <c r="K29" s="2">
        <v>803</v>
      </c>
      <c r="L29" s="2">
        <f t="shared" si="1"/>
        <v>2.9252801992528021</v>
      </c>
      <c r="M29" s="2"/>
      <c r="N29" s="2" t="s">
        <v>21</v>
      </c>
      <c r="O29" s="2"/>
      <c r="P29" s="6">
        <v>27</v>
      </c>
      <c r="Q29" s="2">
        <v>1367</v>
      </c>
      <c r="R29" s="2">
        <v>621</v>
      </c>
      <c r="S29" s="2">
        <f t="shared" si="2"/>
        <v>2.2012882447665056</v>
      </c>
      <c r="T29" s="2"/>
      <c r="U29" s="2" t="s">
        <v>21</v>
      </c>
      <c r="V29" s="2"/>
      <c r="W29" s="2"/>
      <c r="X29" s="2"/>
      <c r="Y29" s="2"/>
      <c r="Z29" s="2"/>
      <c r="AA29" s="2"/>
    </row>
    <row r="30" spans="2:28" x14ac:dyDescent="0.3">
      <c r="B30">
        <v>28</v>
      </c>
      <c r="C30">
        <v>2063</v>
      </c>
      <c r="D30" s="2">
        <v>841</v>
      </c>
      <c r="E30" s="2">
        <f t="shared" si="0"/>
        <v>2.4530321046373365</v>
      </c>
      <c r="F30" s="2"/>
      <c r="G30" s="2" t="s">
        <v>21</v>
      </c>
      <c r="H30" s="2"/>
      <c r="I30" s="6">
        <v>28</v>
      </c>
      <c r="J30" s="2">
        <v>1767</v>
      </c>
      <c r="K30" s="2">
        <v>943</v>
      </c>
      <c r="L30" s="2">
        <f t="shared" si="1"/>
        <v>1.8738069989395547</v>
      </c>
      <c r="M30" s="2"/>
      <c r="N30" s="2" t="s">
        <v>21</v>
      </c>
      <c r="O30" s="2"/>
      <c r="P30" s="6">
        <v>28</v>
      </c>
      <c r="Q30" s="2">
        <v>834</v>
      </c>
      <c r="R30" s="2">
        <v>771</v>
      </c>
      <c r="S30" s="3">
        <f t="shared" si="2"/>
        <v>1.0817120622568093</v>
      </c>
      <c r="T30" s="2" t="s">
        <v>6</v>
      </c>
      <c r="U30" s="2" t="s">
        <v>23</v>
      </c>
      <c r="V30" s="2"/>
      <c r="W30" s="2"/>
      <c r="X30" s="2"/>
      <c r="Y30" s="2"/>
      <c r="Z30" s="2"/>
      <c r="AA30" s="2"/>
    </row>
    <row r="31" spans="2:28" x14ac:dyDescent="0.3">
      <c r="B31">
        <v>29</v>
      </c>
      <c r="C31">
        <v>1476</v>
      </c>
      <c r="D31" s="2">
        <v>989</v>
      </c>
      <c r="E31" s="2">
        <f t="shared" si="0"/>
        <v>1.4924165824064712</v>
      </c>
      <c r="F31" s="2"/>
      <c r="G31" s="2" t="s">
        <v>22</v>
      </c>
      <c r="H31" s="2"/>
      <c r="I31" s="6">
        <v>29</v>
      </c>
      <c r="J31" s="2">
        <v>969</v>
      </c>
      <c r="K31" s="2">
        <v>380</v>
      </c>
      <c r="L31" s="2">
        <f t="shared" si="1"/>
        <v>2.5499999999999998</v>
      </c>
      <c r="M31" s="2"/>
      <c r="N31" s="2" t="s">
        <v>21</v>
      </c>
      <c r="O31" s="2"/>
      <c r="P31" s="6">
        <v>29</v>
      </c>
      <c r="Q31" s="2">
        <v>1260</v>
      </c>
      <c r="R31" s="2">
        <v>865</v>
      </c>
      <c r="S31" s="2">
        <f t="shared" si="2"/>
        <v>1.4566473988439306</v>
      </c>
      <c r="T31" s="2"/>
      <c r="U31" s="2" t="s">
        <v>22</v>
      </c>
      <c r="V31" s="2"/>
      <c r="W31" s="2"/>
      <c r="X31" s="2"/>
      <c r="Y31" s="2"/>
      <c r="Z31" s="2"/>
      <c r="AA31" s="2"/>
    </row>
    <row r="32" spans="2:28" x14ac:dyDescent="0.3">
      <c r="B32">
        <v>30</v>
      </c>
      <c r="C32">
        <v>744</v>
      </c>
      <c r="D32" s="2">
        <v>361</v>
      </c>
      <c r="E32" s="2">
        <f t="shared" si="0"/>
        <v>2.0609418282548475</v>
      </c>
      <c r="F32" s="2"/>
      <c r="G32" s="2" t="s">
        <v>21</v>
      </c>
      <c r="H32" s="2"/>
      <c r="I32" s="6">
        <v>30</v>
      </c>
      <c r="J32" s="2">
        <v>1063</v>
      </c>
      <c r="K32" s="2">
        <v>627</v>
      </c>
      <c r="L32" s="2">
        <f t="shared" si="1"/>
        <v>1.6953748006379585</v>
      </c>
      <c r="M32" s="2"/>
      <c r="N32" s="2" t="s">
        <v>21</v>
      </c>
      <c r="O32" s="2"/>
      <c r="P32" s="6">
        <v>30</v>
      </c>
      <c r="Q32" s="2">
        <v>1509</v>
      </c>
      <c r="R32" s="2">
        <v>877</v>
      </c>
      <c r="S32" s="2">
        <f t="shared" si="2"/>
        <v>1.7206385404789053</v>
      </c>
      <c r="T32" s="2"/>
      <c r="U32" s="2" t="s">
        <v>21</v>
      </c>
      <c r="V32" s="2"/>
      <c r="W32" s="2"/>
      <c r="X32" s="2"/>
      <c r="Y32" s="2"/>
      <c r="Z32" s="2"/>
      <c r="AA32" s="2"/>
    </row>
    <row r="33" spans="2:27" x14ac:dyDescent="0.3">
      <c r="B33">
        <v>31</v>
      </c>
      <c r="C33">
        <v>1800</v>
      </c>
      <c r="D33" s="2">
        <v>491</v>
      </c>
      <c r="E33" s="2">
        <f t="shared" si="0"/>
        <v>3.6659877800407332</v>
      </c>
      <c r="F33" s="2"/>
      <c r="G33" s="2" t="s">
        <v>21</v>
      </c>
      <c r="H33" s="2"/>
      <c r="I33" s="6">
        <v>31</v>
      </c>
      <c r="J33" s="2">
        <v>1489</v>
      </c>
      <c r="K33" s="2">
        <v>531</v>
      </c>
      <c r="L33" s="2">
        <f t="shared" si="1"/>
        <v>2.8041431261770247</v>
      </c>
      <c r="M33" s="2"/>
      <c r="N33" s="2" t="s">
        <v>21</v>
      </c>
      <c r="O33" s="2"/>
      <c r="P33" s="6">
        <v>31</v>
      </c>
      <c r="Q33" s="2">
        <v>1894</v>
      </c>
      <c r="R33" s="2">
        <v>828</v>
      </c>
      <c r="S33" s="2">
        <f t="shared" si="2"/>
        <v>2.28743961352657</v>
      </c>
      <c r="T33" s="2"/>
      <c r="U33" s="2" t="s">
        <v>21</v>
      </c>
      <c r="V33" s="2"/>
      <c r="W33" s="2"/>
      <c r="X33" s="2"/>
      <c r="Y33" s="2"/>
      <c r="Z33" s="2"/>
      <c r="AA33" s="2"/>
    </row>
    <row r="34" spans="2:27" x14ac:dyDescent="0.3">
      <c r="B34">
        <v>32</v>
      </c>
      <c r="C34">
        <v>1712</v>
      </c>
      <c r="D34" s="2">
        <v>665</v>
      </c>
      <c r="E34" s="2">
        <f t="shared" si="0"/>
        <v>2.5744360902255639</v>
      </c>
      <c r="F34" s="2"/>
      <c r="G34" s="2" t="s">
        <v>21</v>
      </c>
      <c r="H34" s="2"/>
      <c r="I34" s="6">
        <v>32</v>
      </c>
      <c r="J34" s="2">
        <v>2662</v>
      </c>
      <c r="K34" s="2">
        <v>712</v>
      </c>
      <c r="L34" s="2">
        <f t="shared" si="1"/>
        <v>3.7387640449438204</v>
      </c>
      <c r="M34" s="2"/>
      <c r="N34" s="2" t="s">
        <v>21</v>
      </c>
      <c r="O34" s="2"/>
      <c r="P34" s="6">
        <v>32</v>
      </c>
      <c r="Q34" s="2">
        <v>1425</v>
      </c>
      <c r="R34" s="2">
        <v>817</v>
      </c>
      <c r="S34" s="2">
        <f t="shared" si="2"/>
        <v>1.7441860465116279</v>
      </c>
      <c r="T34" s="2"/>
      <c r="U34" s="2" t="s">
        <v>21</v>
      </c>
      <c r="V34" s="2"/>
      <c r="W34" s="2"/>
      <c r="X34" s="2"/>
      <c r="Y34" s="2"/>
      <c r="Z34" s="2"/>
      <c r="AA34" s="2"/>
    </row>
    <row r="35" spans="2:27" x14ac:dyDescent="0.3">
      <c r="B35">
        <v>33</v>
      </c>
      <c r="C35">
        <v>1893</v>
      </c>
      <c r="D35" s="2">
        <v>814</v>
      </c>
      <c r="E35" s="2">
        <f t="shared" si="0"/>
        <v>2.3255528255528257</v>
      </c>
      <c r="F35" s="2"/>
      <c r="G35" s="2" t="s">
        <v>21</v>
      </c>
      <c r="H35" s="2"/>
      <c r="I35" s="6">
        <v>33</v>
      </c>
      <c r="J35" s="2">
        <v>1586</v>
      </c>
      <c r="K35" s="2">
        <v>698</v>
      </c>
      <c r="L35" s="2">
        <f t="shared" si="1"/>
        <v>2.2722063037249285</v>
      </c>
      <c r="M35" s="2"/>
      <c r="N35" s="2" t="s">
        <v>21</v>
      </c>
      <c r="O35" s="2"/>
      <c r="P35" s="6">
        <v>33</v>
      </c>
      <c r="Q35" s="2">
        <v>717</v>
      </c>
      <c r="R35" s="2">
        <v>778</v>
      </c>
      <c r="S35" s="3">
        <f t="shared" si="2"/>
        <v>0.92159383033419018</v>
      </c>
      <c r="T35" s="2" t="s">
        <v>6</v>
      </c>
      <c r="U35" s="2" t="s">
        <v>23</v>
      </c>
      <c r="V35" s="2"/>
      <c r="W35" s="2"/>
      <c r="X35" s="2"/>
      <c r="Y35" s="2"/>
      <c r="Z35" s="2"/>
      <c r="AA35" s="2"/>
    </row>
    <row r="36" spans="2:27" x14ac:dyDescent="0.3">
      <c r="B36">
        <v>34</v>
      </c>
      <c r="C36">
        <v>1967</v>
      </c>
      <c r="D36" s="2">
        <v>1313</v>
      </c>
      <c r="E36" s="2">
        <f t="shared" si="0"/>
        <v>1.4980959634424982</v>
      </c>
      <c r="F36" s="2"/>
      <c r="G36" s="2" t="s">
        <v>22</v>
      </c>
      <c r="H36" s="2"/>
      <c r="I36" s="6">
        <v>34</v>
      </c>
      <c r="J36" s="2">
        <v>1289</v>
      </c>
      <c r="K36" s="2">
        <v>673</v>
      </c>
      <c r="L36" s="2">
        <f t="shared" si="1"/>
        <v>1.9153046062407133</v>
      </c>
      <c r="M36" s="2"/>
      <c r="N36" s="2" t="s">
        <v>21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2:27" x14ac:dyDescent="0.3">
      <c r="B37">
        <v>35</v>
      </c>
      <c r="C37">
        <v>640</v>
      </c>
      <c r="D37" s="2">
        <v>305</v>
      </c>
      <c r="E37" s="2">
        <f t="shared" si="0"/>
        <v>2.098360655737705</v>
      </c>
      <c r="F37" s="2"/>
      <c r="G37" s="2" t="s">
        <v>21</v>
      </c>
      <c r="H37" s="2"/>
      <c r="I37" s="6">
        <v>35</v>
      </c>
      <c r="J37" s="2">
        <v>1907</v>
      </c>
      <c r="K37" s="2">
        <v>1063</v>
      </c>
      <c r="L37" s="2">
        <f t="shared" si="1"/>
        <v>1.7939793038570084</v>
      </c>
      <c r="M37" s="2"/>
      <c r="N37" s="2" t="s">
        <v>21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2:27" x14ac:dyDescent="0.3">
      <c r="B38">
        <v>36</v>
      </c>
      <c r="C38">
        <v>1099</v>
      </c>
      <c r="D38" s="2">
        <v>746</v>
      </c>
      <c r="E38" s="2">
        <f t="shared" si="0"/>
        <v>1.4731903485254692</v>
      </c>
      <c r="F38" s="2"/>
      <c r="G38" s="2" t="s">
        <v>22</v>
      </c>
      <c r="H38" s="2"/>
      <c r="I38" s="6">
        <v>36</v>
      </c>
      <c r="J38" s="2">
        <v>1106</v>
      </c>
      <c r="K38" s="2">
        <v>462</v>
      </c>
      <c r="L38" s="2">
        <f t="shared" si="1"/>
        <v>2.393939393939394</v>
      </c>
      <c r="M38" s="2"/>
      <c r="N38" s="2" t="s">
        <v>21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2:27" x14ac:dyDescent="0.3">
      <c r="B39">
        <v>37</v>
      </c>
      <c r="C39">
        <v>1824</v>
      </c>
      <c r="D39" s="2">
        <v>1036</v>
      </c>
      <c r="E39" s="2">
        <f t="shared" si="0"/>
        <v>1.7606177606177607</v>
      </c>
      <c r="F39" s="2"/>
      <c r="G39" s="2" t="s">
        <v>21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2" spans="2:27" x14ac:dyDescent="0.3">
      <c r="B42" t="s">
        <v>17</v>
      </c>
      <c r="C42" t="s">
        <v>31</v>
      </c>
      <c r="D42" s="6">
        <v>3</v>
      </c>
      <c r="E42" s="2">
        <f>D42/37*100</f>
        <v>8.1081081081081088</v>
      </c>
      <c r="I42" t="s">
        <v>17</v>
      </c>
      <c r="J42" t="s">
        <v>31</v>
      </c>
      <c r="K42">
        <v>2</v>
      </c>
      <c r="L42" s="5">
        <f>K42/36*100</f>
        <v>5.5555555555555554</v>
      </c>
      <c r="P42" t="s">
        <v>17</v>
      </c>
      <c r="Q42" t="s">
        <v>31</v>
      </c>
      <c r="R42">
        <v>9</v>
      </c>
      <c r="S42" s="5">
        <f>R42/33*100</f>
        <v>27.27272727272727</v>
      </c>
      <c r="X42" t="s">
        <v>17</v>
      </c>
      <c r="Y42" t="s">
        <v>31</v>
      </c>
      <c r="Z42">
        <v>3</v>
      </c>
      <c r="AA42" s="5">
        <f>Z42/17*100</f>
        <v>17.647058823529413</v>
      </c>
    </row>
    <row r="43" spans="2:27" x14ac:dyDescent="0.3">
      <c r="B43" t="s">
        <v>18</v>
      </c>
      <c r="C43" t="s">
        <v>32</v>
      </c>
      <c r="D43" s="6">
        <v>8</v>
      </c>
      <c r="E43" s="2">
        <f t="shared" ref="E43:E44" si="4">D43/37*100</f>
        <v>21.621621621621621</v>
      </c>
      <c r="I43" t="s">
        <v>18</v>
      </c>
      <c r="J43" t="s">
        <v>32</v>
      </c>
      <c r="K43">
        <v>4</v>
      </c>
      <c r="L43" s="5">
        <f t="shared" ref="L43:L44" si="5">K43/36*100</f>
        <v>11.111111111111111</v>
      </c>
      <c r="P43" t="s">
        <v>18</v>
      </c>
      <c r="Q43" t="s">
        <v>32</v>
      </c>
      <c r="R43">
        <v>5</v>
      </c>
      <c r="S43" s="5">
        <f t="shared" ref="S43:S44" si="6">R43/33*100</f>
        <v>15.151515151515152</v>
      </c>
      <c r="X43" t="s">
        <v>18</v>
      </c>
      <c r="Y43" t="s">
        <v>32</v>
      </c>
      <c r="Z43">
        <v>1</v>
      </c>
      <c r="AA43" s="5">
        <f t="shared" ref="AA43:AA44" si="7">Z43/17*100</f>
        <v>5.8823529411764701</v>
      </c>
    </row>
    <row r="44" spans="2:27" x14ac:dyDescent="0.3">
      <c r="B44" t="s">
        <v>20</v>
      </c>
      <c r="C44" t="s">
        <v>19</v>
      </c>
      <c r="D44">
        <v>26</v>
      </c>
      <c r="E44" s="2">
        <f t="shared" si="4"/>
        <v>70.270270270270274</v>
      </c>
      <c r="I44" t="s">
        <v>20</v>
      </c>
      <c r="J44" t="s">
        <v>19</v>
      </c>
      <c r="K44">
        <v>30</v>
      </c>
      <c r="L44" s="5">
        <f t="shared" si="5"/>
        <v>83.333333333333343</v>
      </c>
      <c r="P44" t="s">
        <v>20</v>
      </c>
      <c r="Q44" t="s">
        <v>19</v>
      </c>
      <c r="R44">
        <v>19</v>
      </c>
      <c r="S44" s="5">
        <f t="shared" si="6"/>
        <v>57.575757575757578</v>
      </c>
      <c r="X44" t="s">
        <v>20</v>
      </c>
      <c r="Y44" t="s">
        <v>19</v>
      </c>
      <c r="Z44">
        <v>13</v>
      </c>
      <c r="AA44" s="5">
        <f t="shared" si="7"/>
        <v>76.470588235294116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K12" sqref="K12"/>
    </sheetView>
  </sheetViews>
  <sheetFormatPr baseColWidth="10" defaultRowHeight="14.4" x14ac:dyDescent="0.3"/>
  <sheetData>
    <row r="1" spans="1:5" x14ac:dyDescent="0.3">
      <c r="B1" t="s">
        <v>24</v>
      </c>
      <c r="C1" t="s">
        <v>25</v>
      </c>
      <c r="D1" t="s">
        <v>30</v>
      </c>
      <c r="E1" t="s">
        <v>26</v>
      </c>
    </row>
    <row r="2" spans="1:5" x14ac:dyDescent="0.3">
      <c r="A2" t="s">
        <v>27</v>
      </c>
      <c r="B2">
        <v>70.270270270270274</v>
      </c>
      <c r="C2">
        <v>83.333333333333343</v>
      </c>
      <c r="D2">
        <v>57.575757575757578</v>
      </c>
      <c r="E2">
        <v>76.470588235294116</v>
      </c>
    </row>
    <row r="3" spans="1:5" x14ac:dyDescent="0.3">
      <c r="A3" t="s">
        <v>28</v>
      </c>
      <c r="B3">
        <v>21.621621621621621</v>
      </c>
      <c r="C3">
        <v>11.111111111111111</v>
      </c>
      <c r="D3">
        <v>15.151515151515152</v>
      </c>
      <c r="E3">
        <v>5.8823529411764701</v>
      </c>
    </row>
    <row r="4" spans="1:5" x14ac:dyDescent="0.3">
      <c r="A4" t="s">
        <v>29</v>
      </c>
      <c r="B4">
        <v>8.1081081081081088</v>
      </c>
      <c r="C4" s="2">
        <v>5.5555555555555554</v>
      </c>
      <c r="D4">
        <v>27.27272727272727</v>
      </c>
      <c r="E4">
        <v>17.647058823529413</v>
      </c>
    </row>
    <row r="5" spans="1:5" x14ac:dyDescent="0.3">
      <c r="B5">
        <f>SUM(B2:B4)</f>
        <v>100.00000000000001</v>
      </c>
      <c r="C5">
        <f t="shared" ref="C5:E5" si="0">SUM(C2:C4)</f>
        <v>100.00000000000001</v>
      </c>
      <c r="D5">
        <f t="shared" si="0"/>
        <v>100</v>
      </c>
      <c r="E5">
        <f t="shared" si="0"/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2022-09-19T09:19:02Z</dcterms:modified>
</cp:coreProperties>
</file>